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athomas2\Documents\SLMDA Senco\IAG\"/>
    </mc:Choice>
  </mc:AlternateContent>
  <xr:revisionPtr revIDLastSave="0" documentId="8_{8AFCAADF-47BA-49EB-947D-A0AD61533557}" xr6:coauthVersionLast="45" xr6:coauthVersionMax="45" xr10:uidLastSave="{00000000-0000-0000-0000-000000000000}"/>
  <bookViews>
    <workbookView xWindow="-110" yWindow="-110" windowWidth="19420" windowHeight="10420" xr2:uid="{00000000-000D-0000-FFFF-FFFF00000000}"/>
  </bookViews>
  <sheets>
    <sheet name="Introduction" sheetId="1" r:id="rId1"/>
    <sheet name="Functional Skills &amp; Behaviours" sheetId="2" r:id="rId2"/>
    <sheet name="Knowledge &amp; Skills" sheetId="3" r:id="rId3"/>
  </sheets>
  <definedNames>
    <definedName name="_xlnm._FilterDatabase" localSheetId="2" hidden="1">'Knowledge &amp; Skills'!$A$5:$AK$60</definedName>
    <definedName name="_xlnm.Print_Area" localSheetId="1">'Functional Skills &amp; Behaviours'!$A$1:$D$17</definedName>
    <definedName name="_xlnm.Print_Area" localSheetId="0">Introduction!$A$1:$B$17</definedName>
    <definedName name="_xlnm.Print_Area" localSheetId="2">'Knowledge &amp; Skills'!$A$1:$M$60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0" i="3" l="1"/>
  <c r="K60" i="3"/>
  <c r="J60" i="3"/>
  <c r="I60" i="3"/>
  <c r="H60" i="3"/>
  <c r="G60" i="3"/>
  <c r="F60" i="3"/>
  <c r="E60" i="3"/>
  <c r="D60" i="3"/>
  <c r="C60" i="3"/>
  <c r="M60" i="3" l="1"/>
  <c r="B14" i="1"/>
  <c r="B16" i="1" s="1"/>
</calcChain>
</file>

<file path=xl/sharedStrings.xml><?xml version="1.0" encoding="utf-8"?>
<sst xmlns="http://schemas.openxmlformats.org/spreadsheetml/2006/main" count="124" uniqueCount="112">
  <si>
    <t>Skill Scan Guidance</t>
  </si>
  <si>
    <t>Please note that completion of the Skill Scan is a requirement of the Education &amp; Skills Funding Agency for all apprenticeships started on or after 1 August 2018.</t>
  </si>
  <si>
    <t>Level:</t>
  </si>
  <si>
    <t>Behaviours</t>
  </si>
  <si>
    <t xml:space="preserve">Learner Name:  </t>
  </si>
  <si>
    <t>Prior Knowledge and Experience Demonstrated</t>
  </si>
  <si>
    <t>None</t>
  </si>
  <si>
    <t>Average</t>
  </si>
  <si>
    <t>Excellent</t>
  </si>
  <si>
    <t>Prior Knowledge and Experience Funding Reduction</t>
  </si>
  <si>
    <t>You should use the Skill Scan to review where you feel you are at the moment in terms of your skills and knowledge relating to the standards and learning outcomes of your apprenticeship.  This is not a scientific process (as it is very much based on your own perceptions), but it will help you identify the areas in which you are fairly confident about your knowledge and skills and those which need development.  The apprenticeship is designed to develop your knowledge and skills in all the areas outlined – if you score highly for a large percentage of these areas then it is likely that you may not benefit from this particular apprenticeship and may need to consider an alternative.  If so, please contact and discuss with the Serco Education Team.</t>
  </si>
  <si>
    <t>Serco Coach:</t>
  </si>
  <si>
    <t>Detail your current experience of this</t>
  </si>
  <si>
    <t xml:space="preserve">Total Negotiated Price = </t>
  </si>
  <si>
    <t>Funding Band Maximum:</t>
  </si>
  <si>
    <t xml:space="preserve">ILR TNP 1 Value = </t>
  </si>
  <si>
    <t>ILR TNP 2 Value =</t>
  </si>
  <si>
    <t>Detail your current skills and knowledge:</t>
  </si>
  <si>
    <t>Functional Skills</t>
  </si>
  <si>
    <t>Assessment Level Target</t>
  </si>
  <si>
    <t>English</t>
  </si>
  <si>
    <t>Maths</t>
  </si>
  <si>
    <t>Level 2</t>
  </si>
  <si>
    <t>Initial Assessment Level</t>
  </si>
  <si>
    <t>Skill Scan Date:</t>
  </si>
  <si>
    <t>Apprentice Name:</t>
  </si>
  <si>
    <t>Apprenticeship Title:</t>
  </si>
  <si>
    <t xml:space="preserve">To achieve the Apprenticeship you will need to achieve all elements of the standards. You may have knowledge, skills and behaviours that can be evidenced already. This document is to help to identify skills you already have and more importantly, what you need to complete the programme. </t>
  </si>
  <si>
    <t>Typical Duration:</t>
  </si>
  <si>
    <t>(N.B. TNP 1 is the total cost of training, TNP 2 is the End Point Assessment cost.)</t>
  </si>
  <si>
    <r>
      <t>What is required</t>
    </r>
    <r>
      <rPr>
        <sz val="11"/>
        <color theme="0"/>
        <rFont val="Calibri"/>
        <family val="2"/>
        <scheme val="minor"/>
      </rPr>
      <t xml:space="preserve"> </t>
    </r>
  </si>
  <si>
    <t>(developed and exhibited in the workplace)</t>
  </si>
  <si>
    <t xml:space="preserve">Diagnosed Areas of Learning (to be completed by  the Higher Apprenticeship Team) </t>
  </si>
  <si>
    <t xml:space="preserve">Use the numbering system to review your knowledge and skill levels.  Put a cross into the cell against each of the statements which most closely reflects your current skill and knowledge level, with 0 being lowest and 10 being highest.  You will notice that some of the learning outcomes are repeated.  This is because they are covered in more than one module.  Once you have put a cross against a cell it will be replicated each time the learning outcome appears.  </t>
  </si>
  <si>
    <t>18 Months</t>
  </si>
  <si>
    <t>Senior Leader Masters Degree Apprentiship for Senco's (fast track)</t>
  </si>
  <si>
    <t>Has high levels of self-awareness, emotional and social intelligence, empathy and compassion, and able to identify mental well-being in others. Works collaboratively enabling empowerment and delegation. Acts with humility and authenticity, is credible, confident and resilient.</t>
  </si>
  <si>
    <t>Takes personal accountability aligned to clear values. Demonstrates flexibility and willingness to challenge when making decisions and solving problems. Instils confidence demonstrating honesty, integrity, openness, and trust.</t>
  </si>
  <si>
    <t>Courage &amp; Curiosity</t>
  </si>
  <si>
    <t>Is confident and brave, willing to innovate, seeks new ideas and looks for contingencies.
Manages complexity and ambiguity, comfortable in uncertainty, and is pragmatic.</t>
  </si>
  <si>
    <t>Valuing Difference</t>
  </si>
  <si>
    <t>Engaging with all – is ethical and demonstrates inclusivity, recognising diversity, championing, and enabling cultural inclusion. Empowers and motivates to inspire and support others</t>
  </si>
  <si>
    <t>Strategy</t>
  </si>
  <si>
    <t>Innovation &amp; Change</t>
  </si>
  <si>
    <t>Enterprise &amp; Risk</t>
  </si>
  <si>
    <t>Finance</t>
  </si>
  <si>
    <t>Engaging Employees</t>
  </si>
  <si>
    <t>Leading and Developing People</t>
  </si>
  <si>
    <t>Leads by Example</t>
  </si>
  <si>
    <t>Judgement and Challenge</t>
  </si>
  <si>
    <t>Professional</t>
  </si>
  <si>
    <t>You may find it beneficial to complete the Skill Scan with your line manager or employer. Once complete, please save and send the Skill Scan to the Serco Education Team.</t>
  </si>
  <si>
    <t>Knowedge and Skills Required</t>
  </si>
  <si>
    <t>Able to undertake research, and critically analyse and integrate complex information.</t>
  </si>
  <si>
    <t xml:space="preserve">Creates an inclusive culture, encouraging diversity and difference. </t>
  </si>
  <si>
    <t>Gives and receives feedback at all levels, building confidence and developing trust, and enables people to take risks.</t>
  </si>
  <si>
    <t>Developing &amp; Building Collaborative Relationships</t>
  </si>
  <si>
    <t xml:space="preserve">Knowledge of the external political environment and use of diplomacy with diverse groups of internal and external stakeholders. </t>
  </si>
  <si>
    <t xml:space="preserve">Manages complex relationships across multiple and diverse stakeholders. </t>
  </si>
  <si>
    <t xml:space="preserve">Builds trust and rapport, with ability to positively challenge. </t>
  </si>
  <si>
    <t>Reflects on own performance, demonstrates professional standards in relation behaviour and ongoing development. Advocates the use of good practice within and outside the school enviroment.</t>
  </si>
  <si>
    <t>Knows how to shape school vision, culture and values.</t>
  </si>
  <si>
    <t>Sets a clear agenda and gains support from key stakeholders. i.e Governors, parents and pupils.</t>
  </si>
  <si>
    <t>Uses personal presence and “storytelling” to articulate and translate vision into development opportunites, demonstrating clarity in thinking and using inspirational communication.</t>
  </si>
  <si>
    <t>Understands approaches to strategic staff planning including talent management, learning, delivery structure, succession planning, diversity and inclusion.</t>
  </si>
  <si>
    <t xml:space="preserve">Enables an open and high performance delivery, and sets goals and accountabilities for teams and individuals. </t>
  </si>
  <si>
    <t>Leads and influences people, building constructive professional relationships across teams, using matrix management where required.</t>
  </si>
  <si>
    <t>Ensures staff skills are utilised, balancing people and technical skills and encouraging continual development.</t>
  </si>
  <si>
    <t>Knowledge of reputation management.</t>
  </si>
  <si>
    <t xml:space="preserve"> </t>
  </si>
  <si>
    <t>Senior Leader Master's Degree Apprenticeship</t>
  </si>
  <si>
    <t>Understand diversity, global persepctives</t>
  </si>
  <si>
    <t>understand the external environment, social, technological and political implications</t>
  </si>
  <si>
    <t>understands new market strategies, changing customer demands and trend analysis</t>
  </si>
  <si>
    <t>Is able to use horizon scanning and conceptualisation to deliver high performance strategies, focusing on growth/sustainable outcomes</t>
  </si>
  <si>
    <t>Understand different educational organisational structures; businesss modelling; diversity; global perspectives; governance and accountablility</t>
  </si>
  <si>
    <t>Understand governance and accountability within a school</t>
  </si>
  <si>
    <t>Understand innovation</t>
  </si>
  <si>
    <t>Understand the impact of disruptive technologies (mechanisms that challenge traditional business methods and practices)</t>
  </si>
  <si>
    <t>Understand drivers of change and new ways of working across infrastructure, process, people and culture and sustainability</t>
  </si>
  <si>
    <t xml:space="preserve">Knowledge of systems thinking, knowledge/data management </t>
  </si>
  <si>
    <t>Knowledge of programme management</t>
  </si>
  <si>
    <t>Initiates and leads change in the organisation</t>
  </si>
  <si>
    <t>Creates environment for innovation and creativity</t>
  </si>
  <si>
    <t>Establishes the value of ideas and change initiatives and drives continuous improvement</t>
  </si>
  <si>
    <t>Able to manage conflict</t>
  </si>
  <si>
    <t>Able to manage partnerships, people and resources effectively and measure outcomes</t>
  </si>
  <si>
    <t>Acts where needed as a sponsor; championing projects and transformation of services across organisational boundaries</t>
  </si>
  <si>
    <t>Knowledge of ethics and values based leadership</t>
  </si>
  <si>
    <t>Knowledge of regulatory environments, legal, H&amp;S and well-being and compliance requirements</t>
  </si>
  <si>
    <t>Knowledge of corporate social responsibility</t>
  </si>
  <si>
    <t>Knowledge of risk management</t>
  </si>
  <si>
    <t>Knowledge of the environmental impact</t>
  </si>
  <si>
    <t>Knowledge of cyber security</t>
  </si>
  <si>
    <t>Able to challenge strategies and operations in terms of ethics, responsibility, sustainability, resources allocation and business community/risk managmeenet</t>
  </si>
  <si>
    <t>Application of principles relating to Corportate Social Responsibiilty</t>
  </si>
  <si>
    <t>Application of governance and regulatory compliance</t>
  </si>
  <si>
    <t>Drives a culture of resilience and supports development of new enterprise and opportunities</t>
  </si>
  <si>
    <t>Understand financial strategies including scenarios, modelling and identifying trends</t>
  </si>
  <si>
    <t>Understand the application of economic theory to decision-making</t>
  </si>
  <si>
    <t>Understand how to evaluate financial and non-financial informaiton</t>
  </si>
  <si>
    <t>Oversees financial strategies/management, results and setting organisational budgets</t>
  </si>
  <si>
    <t>Challenges financial assumptions underpinning strategies</t>
  </si>
  <si>
    <t>uses financial data to allocate resources</t>
  </si>
  <si>
    <t>Oversees procurement, supply chaing mangement and contracts</t>
  </si>
  <si>
    <t>is accountable for decisions based on relevant information eg key performance indicators</t>
  </si>
  <si>
    <t>Understands how to develop high performance, agile and collaborative cultures</t>
  </si>
  <si>
    <t xml:space="preserve">Knowledge of school/team dynamics and how to build engagement </t>
  </si>
  <si>
    <t>Leads beyond area of control authority</t>
  </si>
  <si>
    <t>Is able to influence, negotiate and use advocacy skills to build reputation and effective collaborations</t>
  </si>
  <si>
    <t>Understands how large scale and inter-school influencing can impact negotiation strategies.</t>
  </si>
  <si>
    <t xml:space="preserve">Understands working with governors, trustees and other educational establishment governing structures.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</si>
</sst>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sz val="12"/>
      <color theme="1"/>
      <name val="Calibri"/>
      <family val="2"/>
      <scheme val="minor"/>
    </font>
    <font>
      <sz val="12"/>
      <color theme="0"/>
      <name val="Calibri"/>
      <family val="2"/>
      <scheme val="minor"/>
    </font>
    <font>
      <sz val="12"/>
      <color rgb="FFFF0000"/>
      <name val="Calibri"/>
      <family val="2"/>
      <scheme val="minor"/>
    </font>
  </fonts>
  <fills count="3">
    <fill>
      <patternFill patternType="none"/>
    </fill>
    <fill>
      <patternFill patternType="gray125"/>
    </fill>
    <fill>
      <patternFill patternType="solid">
        <fgColor rgb="FFC0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auto="1"/>
      </top>
      <bottom style="double">
        <color auto="1"/>
      </bottom>
      <diagonal/>
    </border>
  </borders>
  <cellStyleXfs count="1">
    <xf numFmtId="0" fontId="0" fillId="0" borderId="0"/>
  </cellStyleXfs>
  <cellXfs count="110">
    <xf numFmtId="0" fontId="0" fillId="0" borderId="0" xfId="0"/>
    <xf numFmtId="0" fontId="0" fillId="0" borderId="2" xfId="0" applyBorder="1"/>
    <xf numFmtId="0" fontId="0" fillId="0" borderId="0" xfId="0" applyAlignment="1">
      <alignment horizontal="center" vertical="center"/>
    </xf>
    <xf numFmtId="0" fontId="0" fillId="0" borderId="12" xfId="0" applyBorder="1"/>
    <xf numFmtId="0" fontId="0" fillId="0" borderId="6" xfId="0" applyBorder="1" applyAlignment="1">
      <alignment horizontal="center" vertical="center"/>
    </xf>
    <xf numFmtId="0" fontId="0" fillId="0" borderId="9" xfId="0" applyBorder="1"/>
    <xf numFmtId="0" fontId="0" fillId="0" borderId="9" xfId="0" applyBorder="1" applyAlignment="1">
      <alignment horizontal="left" wrapText="1"/>
    </xf>
    <xf numFmtId="0" fontId="2" fillId="0" borderId="0" xfId="0" applyFont="1"/>
    <xf numFmtId="0" fontId="0" fillId="0" borderId="0" xfId="0" applyAlignment="1">
      <alignment wrapText="1"/>
    </xf>
    <xf numFmtId="0" fontId="1" fillId="2" borderId="6" xfId="0" applyFont="1" applyFill="1" applyBorder="1" applyAlignment="1">
      <alignment horizontal="center" vertical="center"/>
    </xf>
    <xf numFmtId="0" fontId="1" fillId="2" borderId="0" xfId="0" applyFont="1" applyFill="1" applyAlignment="1">
      <alignment horizontal="center" vertical="center"/>
    </xf>
    <xf numFmtId="0" fontId="1" fillId="2" borderId="10"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21" xfId="0" applyFont="1" applyFill="1" applyBorder="1" applyAlignment="1">
      <alignment horizontal="center" vertical="center"/>
    </xf>
    <xf numFmtId="0" fontId="0" fillId="0" borderId="21" xfId="0" applyBorder="1"/>
    <xf numFmtId="0" fontId="1" fillId="2" borderId="18" xfId="0" applyFont="1" applyFill="1" applyBorder="1" applyAlignment="1">
      <alignment horizontal="center" vertical="center"/>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pplyProtection="1">
      <alignment horizontal="left" vertical="center" wrapText="1"/>
      <protection locked="0"/>
    </xf>
    <xf numFmtId="0" fontId="0" fillId="0" borderId="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0" borderId="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 fillId="2" borderId="0" xfId="0" applyFont="1" applyFill="1" applyAlignment="1" applyProtection="1">
      <alignment horizontal="right"/>
    </xf>
    <xf numFmtId="0" fontId="1" fillId="2" borderId="15" xfId="0" applyFont="1" applyFill="1" applyBorder="1" applyAlignment="1" applyProtection="1">
      <alignment horizontal="right" vertical="center" wrapText="1"/>
    </xf>
    <xf numFmtId="0" fontId="1" fillId="2" borderId="17" xfId="0" applyFont="1" applyFill="1" applyBorder="1" applyAlignment="1" applyProtection="1">
      <alignment horizontal="right" vertical="center" wrapText="1"/>
    </xf>
    <xf numFmtId="0" fontId="1" fillId="2" borderId="0" xfId="0" applyFont="1" applyFill="1" applyAlignment="1" applyProtection="1">
      <alignment horizontal="right" vertical="center" wrapText="1"/>
    </xf>
    <xf numFmtId="0" fontId="0" fillId="0" borderId="0" xfId="0" applyAlignment="1" applyProtection="1">
      <alignment wrapText="1"/>
    </xf>
    <xf numFmtId="0" fontId="0" fillId="0" borderId="0" xfId="0" applyAlignment="1" applyProtection="1">
      <alignment horizontal="left" wrapText="1"/>
    </xf>
    <xf numFmtId="6" fontId="0" fillId="0" borderId="0" xfId="0" applyNumberFormat="1" applyAlignment="1" applyProtection="1">
      <alignment horizontal="left" vertical="center" wrapText="1"/>
    </xf>
    <xf numFmtId="6" fontId="2" fillId="0" borderId="16" xfId="0" applyNumberFormat="1" applyFont="1" applyBorder="1" applyAlignment="1" applyProtection="1">
      <alignment horizontal="left" vertical="center" wrapText="1"/>
    </xf>
    <xf numFmtId="6" fontId="2" fillId="0" borderId="8" xfId="0" applyNumberFormat="1" applyFont="1" applyBorder="1" applyAlignment="1" applyProtection="1">
      <alignment horizontal="left" vertical="center" wrapText="1"/>
    </xf>
    <xf numFmtId="0" fontId="2" fillId="0" borderId="0" xfId="0" applyFont="1"/>
    <xf numFmtId="0" fontId="0" fillId="0" borderId="0" xfId="0" applyFont="1" applyAlignment="1">
      <alignment horizontal="left" vertical="center" wrapText="1"/>
    </xf>
    <xf numFmtId="0" fontId="0" fillId="0" borderId="9" xfId="0" applyFont="1" applyBorder="1" applyAlignment="1">
      <alignment horizontal="left" vertical="center" wrapText="1"/>
    </xf>
    <xf numFmtId="0" fontId="4" fillId="2" borderId="0" xfId="0" applyFont="1" applyFill="1" applyAlignment="1">
      <alignment horizontal="left" vertical="center"/>
    </xf>
    <xf numFmtId="0" fontId="0" fillId="0" borderId="0" xfId="0" applyFont="1" applyAlignment="1">
      <alignment wrapText="1"/>
    </xf>
    <xf numFmtId="0" fontId="0" fillId="0" borderId="0" xfId="0" applyFont="1"/>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0" borderId="18" xfId="0" applyBorder="1" applyAlignment="1" applyProtection="1">
      <alignment horizontal="left" vertical="center" wrapText="1"/>
      <protection locked="0"/>
    </xf>
    <xf numFmtId="0" fontId="3" fillId="2" borderId="10" xfId="0" applyFont="1" applyFill="1" applyBorder="1" applyAlignment="1">
      <alignment horizontal="center" vertical="center"/>
    </xf>
    <xf numFmtId="0" fontId="0" fillId="0" borderId="20" xfId="0" applyBorder="1" applyAlignment="1">
      <alignment wrapText="1"/>
    </xf>
    <xf numFmtId="0" fontId="0" fillId="0" borderId="19" xfId="0" applyBorder="1" applyAlignment="1">
      <alignment wrapText="1"/>
    </xf>
    <xf numFmtId="0" fontId="0" fillId="0" borderId="6"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20" xfId="0" applyBorder="1" applyAlignment="1">
      <alignment horizontal="left" wrapText="1"/>
    </xf>
    <xf numFmtId="0" fontId="0" fillId="0" borderId="1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4" fillId="2" borderId="20" xfId="0" applyFont="1" applyFill="1" applyBorder="1" applyAlignment="1" applyProtection="1">
      <alignment horizontal="left" vertical="center" wrapText="1"/>
    </xf>
    <xf numFmtId="0" fontId="4" fillId="2" borderId="19" xfId="0" applyFont="1" applyFill="1" applyBorder="1" applyAlignment="1" applyProtection="1">
      <alignment horizontal="left" vertical="center" wrapText="1"/>
    </xf>
    <xf numFmtId="0" fontId="4" fillId="2" borderId="3"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4" xfId="0" applyFont="1" applyFill="1" applyBorder="1" applyAlignment="1" applyProtection="1">
      <alignment horizontal="center" wrapText="1"/>
    </xf>
    <xf numFmtId="0" fontId="5" fillId="0" borderId="2" xfId="0" applyFont="1" applyBorder="1"/>
    <xf numFmtId="0" fontId="4" fillId="2" borderId="10"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49" fontId="6" fillId="2" borderId="7" xfId="0" applyNumberFormat="1" applyFont="1" applyFill="1" applyBorder="1" applyAlignment="1" applyProtection="1">
      <alignment horizontal="center" vertical="center"/>
    </xf>
    <xf numFmtId="0" fontId="5" fillId="0" borderId="0" xfId="0" applyFont="1"/>
    <xf numFmtId="0" fontId="5" fillId="0" borderId="0" xfId="0" applyFont="1" applyBorder="1"/>
    <xf numFmtId="0" fontId="5" fillId="0" borderId="5" xfId="0" applyFont="1" applyBorder="1"/>
    <xf numFmtId="0" fontId="4" fillId="2" borderId="4" xfId="0" applyFont="1" applyFill="1" applyBorder="1" applyAlignment="1">
      <alignment horizontal="center" vertical="center"/>
    </xf>
    <xf numFmtId="0" fontId="4" fillId="2" borderId="20" xfId="0" applyFont="1" applyFill="1" applyBorder="1" applyAlignment="1">
      <alignment horizontal="center" vertical="center"/>
    </xf>
    <xf numFmtId="0" fontId="5" fillId="0" borderId="0" xfId="0" applyFont="1" applyAlignment="1">
      <alignment vertical="center" wrapText="1"/>
    </xf>
    <xf numFmtId="0" fontId="5" fillId="0" borderId="1" xfId="0" applyFont="1" applyBorder="1" applyAlignment="1" applyProtection="1">
      <alignment horizontal="center" wrapText="1"/>
      <protection locked="0"/>
    </xf>
    <xf numFmtId="0" fontId="4"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 xfId="0" applyFont="1" applyFill="1" applyBorder="1" applyAlignment="1">
      <alignment horizontal="center" vertical="center" wrapText="1"/>
    </xf>
    <xf numFmtId="0" fontId="5" fillId="0" borderId="4" xfId="0" applyFont="1" applyBorder="1" applyAlignment="1" applyProtection="1">
      <alignment horizontal="center" wrapText="1"/>
      <protection locked="0"/>
    </xf>
    <xf numFmtId="0" fontId="5" fillId="0" borderId="18" xfId="0" applyFont="1" applyBorder="1" applyAlignment="1" applyProtection="1">
      <alignment horizontal="center" wrapText="1"/>
      <protection locked="0"/>
    </xf>
    <xf numFmtId="0" fontId="5" fillId="0" borderId="7" xfId="0" applyFont="1" applyBorder="1" applyAlignment="1" applyProtection="1">
      <alignment horizontal="center" wrapText="1"/>
      <protection locked="0"/>
    </xf>
    <xf numFmtId="0" fontId="5" fillId="0" borderId="1"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12" xfId="0" applyFont="1" applyFill="1" applyBorder="1" applyAlignment="1" applyProtection="1">
      <alignment horizontal="left" vertical="center" wrapText="1"/>
    </xf>
    <xf numFmtId="0" fontId="6" fillId="2" borderId="13" xfId="0" applyFont="1" applyFill="1" applyBorder="1" applyAlignment="1" applyProtection="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9" fontId="5" fillId="0" borderId="13" xfId="0" applyNumberFormat="1" applyFont="1" applyBorder="1" applyAlignment="1">
      <alignment horizontal="left" vertical="center" wrapText="1"/>
    </xf>
    <xf numFmtId="0" fontId="5" fillId="0" borderId="8" xfId="0" applyFont="1" applyBorder="1" applyAlignment="1">
      <alignment vertical="center"/>
    </xf>
    <xf numFmtId="0" fontId="5" fillId="0" borderId="0" xfId="0" applyFont="1" applyAlignment="1">
      <alignment horizontal="center" vertical="center"/>
    </xf>
    <xf numFmtId="49" fontId="6" fillId="2" borderId="18" xfId="0" applyNumberFormat="1" applyFont="1" applyFill="1" applyBorder="1" applyAlignment="1" applyProtection="1">
      <alignment horizontal="center" vertical="center"/>
    </xf>
    <xf numFmtId="0" fontId="4" fillId="2" borderId="4" xfId="0" applyFont="1" applyFill="1" applyBorder="1" applyAlignment="1">
      <alignment horizontal="left" vertical="center"/>
    </xf>
    <xf numFmtId="0" fontId="4" fillId="2" borderId="0" xfId="0" applyFont="1" applyFill="1" applyBorder="1" applyAlignment="1">
      <alignment horizontal="center" vertical="center" wrapText="1"/>
    </xf>
    <xf numFmtId="0" fontId="0" fillId="0" borderId="0" xfId="0" applyAlignment="1"/>
    <xf numFmtId="0" fontId="0" fillId="0" borderId="2" xfId="0" applyBorder="1" applyAlignment="1"/>
    <xf numFmtId="0" fontId="7" fillId="2" borderId="0" xfId="0" applyFont="1" applyFill="1"/>
    <xf numFmtId="0" fontId="6" fillId="2" borderId="0" xfId="0" applyFont="1" applyFill="1" applyBorder="1" applyAlignment="1">
      <alignment horizontal="center" vertical="center" wrapText="1"/>
    </xf>
    <xf numFmtId="0" fontId="5" fillId="0" borderId="4" xfId="0" applyFont="1" applyBorder="1" applyAlignment="1" applyProtection="1">
      <alignment horizontal="center" wrapText="1"/>
      <protection locked="0"/>
    </xf>
    <xf numFmtId="0" fontId="5" fillId="0" borderId="4"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0" fillId="0" borderId="18" xfId="0" applyBorder="1" applyAlignment="1">
      <alignment horizontal="center" wrapText="1"/>
    </xf>
    <xf numFmtId="0" fontId="0" fillId="0" borderId="7" xfId="0" applyBorder="1" applyAlignment="1">
      <alignment horizontal="center" wrapText="1"/>
    </xf>
    <xf numFmtId="0" fontId="5" fillId="0" borderId="11" xfId="0" applyFont="1" applyBorder="1" applyAlignment="1">
      <alignment vertical="center" wrapText="1"/>
    </xf>
    <xf numFmtId="0" fontId="0" fillId="0" borderId="23" xfId="0" applyBorder="1" applyAlignment="1">
      <alignment vertical="top" wrapText="1"/>
    </xf>
    <xf numFmtId="0" fontId="5" fillId="0" borderId="23" xfId="0" applyFont="1" applyBorder="1" applyAlignment="1">
      <alignment vertical="center" wrapText="1"/>
    </xf>
    <xf numFmtId="0" fontId="0" fillId="0" borderId="24"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7"/>
  <sheetViews>
    <sheetView tabSelected="1" zoomScaleNormal="100" workbookViewId="0">
      <selection activeCell="B14" sqref="B14:B15"/>
    </sheetView>
  </sheetViews>
  <sheetFormatPr defaultRowHeight="14.5" x14ac:dyDescent="0.35"/>
  <cols>
    <col min="1" max="1" width="23.453125" bestFit="1" customWidth="1"/>
    <col min="2" max="2" width="164" customWidth="1"/>
  </cols>
  <sheetData>
    <row r="1" spans="1:14" ht="15.5" x14ac:dyDescent="0.35">
      <c r="A1" s="36" t="s">
        <v>0</v>
      </c>
      <c r="B1" s="36"/>
    </row>
    <row r="2" spans="1:14" ht="29.25" customHeight="1" x14ac:dyDescent="0.35">
      <c r="A2" s="37" t="s">
        <v>27</v>
      </c>
      <c r="B2" s="37"/>
    </row>
    <row r="3" spans="1:14" s="8" customFormat="1" ht="59.25" customHeight="1" x14ac:dyDescent="0.35">
      <c r="A3" s="37" t="s">
        <v>10</v>
      </c>
      <c r="B3" s="37"/>
    </row>
    <row r="4" spans="1:14" ht="49.5" customHeight="1" x14ac:dyDescent="0.35">
      <c r="A4" s="37" t="s">
        <v>33</v>
      </c>
      <c r="B4" s="37"/>
    </row>
    <row r="5" spans="1:14" x14ac:dyDescent="0.35">
      <c r="A5" s="38" t="s">
        <v>51</v>
      </c>
      <c r="B5" s="38"/>
    </row>
    <row r="6" spans="1:14" x14ac:dyDescent="0.35">
      <c r="A6" s="33" t="s">
        <v>1</v>
      </c>
      <c r="B6" s="33"/>
    </row>
    <row r="7" spans="1:14" x14ac:dyDescent="0.35">
      <c r="A7" s="24" t="s">
        <v>25</v>
      </c>
      <c r="B7" s="18"/>
    </row>
    <row r="8" spans="1:14" x14ac:dyDescent="0.35">
      <c r="A8" s="24" t="s">
        <v>24</v>
      </c>
      <c r="B8" s="18"/>
    </row>
    <row r="9" spans="1:14" x14ac:dyDescent="0.35">
      <c r="A9" s="24" t="s">
        <v>11</v>
      </c>
      <c r="B9" s="18"/>
    </row>
    <row r="10" spans="1:14" x14ac:dyDescent="0.35">
      <c r="A10" s="24" t="s">
        <v>26</v>
      </c>
      <c r="B10" s="28" t="s">
        <v>35</v>
      </c>
    </row>
    <row r="11" spans="1:14" x14ac:dyDescent="0.35">
      <c r="A11" s="24" t="s">
        <v>28</v>
      </c>
      <c r="B11" s="28" t="s">
        <v>34</v>
      </c>
    </row>
    <row r="12" spans="1:14" x14ac:dyDescent="0.35">
      <c r="A12" s="24" t="s">
        <v>2</v>
      </c>
      <c r="B12" s="29">
        <v>7</v>
      </c>
    </row>
    <row r="13" spans="1:14" ht="15" thickBot="1" x14ac:dyDescent="0.4">
      <c r="A13" s="24" t="s">
        <v>14</v>
      </c>
      <c r="B13" s="30">
        <v>12800</v>
      </c>
    </row>
    <row r="14" spans="1:14" x14ac:dyDescent="0.35">
      <c r="A14" s="25" t="s">
        <v>15</v>
      </c>
      <c r="B14" s="31">
        <f>(Introduction!B13-B15)*((100-(SUM('Knowledge &amp; Skills'!C60:L60)))/100)</f>
        <v>11915</v>
      </c>
      <c r="C14" s="4"/>
      <c r="D14" s="2"/>
      <c r="E14" s="2"/>
      <c r="F14" s="2"/>
      <c r="G14" s="2"/>
      <c r="M14" s="5"/>
      <c r="N14" s="6"/>
    </row>
    <row r="15" spans="1:14" ht="15" thickBot="1" x14ac:dyDescent="0.4">
      <c r="A15" s="26" t="s">
        <v>16</v>
      </c>
      <c r="B15" s="32">
        <v>885</v>
      </c>
      <c r="C15" s="4"/>
      <c r="D15" s="2"/>
      <c r="E15" s="2"/>
      <c r="F15" s="2"/>
      <c r="G15" s="2"/>
      <c r="M15" s="5"/>
      <c r="N15" s="6"/>
    </row>
    <row r="16" spans="1:14" x14ac:dyDescent="0.35">
      <c r="A16" s="27" t="s">
        <v>13</v>
      </c>
      <c r="B16" s="30">
        <f>SUM(B14:B15)</f>
        <v>12800</v>
      </c>
      <c r="C16" s="4"/>
      <c r="D16" s="2"/>
      <c r="E16" s="2"/>
      <c r="F16" s="2"/>
      <c r="G16" s="2"/>
      <c r="M16" s="5"/>
      <c r="N16" s="6"/>
    </row>
    <row r="17" spans="1:14" ht="15" customHeight="1" x14ac:dyDescent="0.35">
      <c r="A17" s="34" t="s">
        <v>29</v>
      </c>
      <c r="B17" s="35"/>
      <c r="C17" s="4"/>
      <c r="D17" s="2"/>
      <c r="E17" s="2"/>
      <c r="F17" s="2"/>
      <c r="G17" s="2"/>
      <c r="M17" s="5"/>
      <c r="N17" s="6"/>
    </row>
  </sheetData>
  <sheetProtection selectLockedCells="1"/>
  <mergeCells count="7">
    <mergeCell ref="A6:B6"/>
    <mergeCell ref="A17:B17"/>
    <mergeCell ref="A1:B1"/>
    <mergeCell ref="A3:B3"/>
    <mergeCell ref="A4:B4"/>
    <mergeCell ref="A5:B5"/>
    <mergeCell ref="A2:B2"/>
  </mergeCells>
  <pageMargins left="0.7" right="0.7" top="0.75" bottom="0.75" header="0.3" footer="0.3"/>
  <pageSetup paperSize="9" scale="70" orientation="landscape" horizontalDpi="360" verticalDpi="360" r:id="rId1"/>
  <headerFooter>
    <oddHeader>&amp;C&amp;"Calibri"&amp;10&amp;K737373Serco Business&amp;1#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7"/>
  <sheetViews>
    <sheetView workbookViewId="0">
      <selection activeCell="B16" sqref="B16:C17"/>
    </sheetView>
  </sheetViews>
  <sheetFormatPr defaultRowHeight="14.5" x14ac:dyDescent="0.35"/>
  <cols>
    <col min="1" max="1" width="15.81640625" customWidth="1"/>
    <col min="2" max="3" width="23.7265625" style="8" customWidth="1"/>
    <col min="4" max="4" width="124.54296875" customWidth="1"/>
  </cols>
  <sheetData>
    <row r="1" spans="1:4" ht="30" customHeight="1" x14ac:dyDescent="0.35">
      <c r="A1" s="10" t="s">
        <v>18</v>
      </c>
      <c r="B1" s="9" t="s">
        <v>23</v>
      </c>
      <c r="C1" s="15" t="s">
        <v>19</v>
      </c>
      <c r="D1" s="9" t="s">
        <v>32</v>
      </c>
    </row>
    <row r="2" spans="1:4" s="14" customFormat="1" ht="30" customHeight="1" x14ac:dyDescent="0.35">
      <c r="A2" s="13" t="s">
        <v>20</v>
      </c>
      <c r="B2" s="19"/>
      <c r="C2" s="16" t="s">
        <v>22</v>
      </c>
      <c r="D2" s="22"/>
    </row>
    <row r="3" spans="1:4" s="3" customFormat="1" ht="30.75" customHeight="1" thickBot="1" x14ac:dyDescent="0.4">
      <c r="A3" s="12" t="s">
        <v>21</v>
      </c>
      <c r="B3" s="20"/>
      <c r="C3" s="17" t="s">
        <v>22</v>
      </c>
      <c r="D3" s="23"/>
    </row>
    <row r="4" spans="1:4" s="7" customFormat="1" ht="29" x14ac:dyDescent="0.35">
      <c r="A4" s="10" t="s">
        <v>3</v>
      </c>
      <c r="B4" s="11" t="s">
        <v>30</v>
      </c>
      <c r="C4" s="21" t="s">
        <v>31</v>
      </c>
      <c r="D4" s="9" t="s">
        <v>12</v>
      </c>
    </row>
    <row r="5" spans="1:4" s="8" customFormat="1" ht="21.75" customHeight="1" x14ac:dyDescent="0.35">
      <c r="A5" s="41" t="s">
        <v>48</v>
      </c>
      <c r="B5" s="46" t="s">
        <v>36</v>
      </c>
      <c r="C5" s="47"/>
      <c r="D5" s="39"/>
    </row>
    <row r="6" spans="1:4" ht="34.5" customHeight="1" x14ac:dyDescent="0.35">
      <c r="A6" s="42"/>
      <c r="B6" s="48"/>
      <c r="C6" s="49"/>
      <c r="D6" s="44"/>
    </row>
    <row r="7" spans="1:4" s="1" customFormat="1" ht="36" customHeight="1" x14ac:dyDescent="0.35">
      <c r="A7" s="43"/>
      <c r="B7" s="50"/>
      <c r="C7" s="51"/>
      <c r="D7" s="40"/>
    </row>
    <row r="8" spans="1:4" ht="30" customHeight="1" x14ac:dyDescent="0.35">
      <c r="A8" s="41" t="s">
        <v>49</v>
      </c>
      <c r="B8" s="46" t="s">
        <v>37</v>
      </c>
      <c r="C8" s="47"/>
      <c r="D8" s="39"/>
    </row>
    <row r="9" spans="1:4" ht="51" customHeight="1" x14ac:dyDescent="0.35">
      <c r="A9" s="45"/>
      <c r="B9" s="50"/>
      <c r="C9" s="51"/>
      <c r="D9" s="40"/>
    </row>
    <row r="10" spans="1:4" ht="10.5" customHeight="1" x14ac:dyDescent="0.35">
      <c r="A10" s="41" t="s">
        <v>38</v>
      </c>
      <c r="B10" s="46" t="s">
        <v>39</v>
      </c>
      <c r="C10" s="47"/>
      <c r="D10" s="39"/>
    </row>
    <row r="11" spans="1:4" ht="8.25" customHeight="1" x14ac:dyDescent="0.35">
      <c r="A11" s="42"/>
      <c r="B11" s="48"/>
      <c r="C11" s="49"/>
      <c r="D11" s="44"/>
    </row>
    <row r="12" spans="1:4" ht="12.75" customHeight="1" x14ac:dyDescent="0.35">
      <c r="A12" s="42"/>
      <c r="B12" s="48"/>
      <c r="C12" s="49"/>
      <c r="D12" s="44"/>
    </row>
    <row r="13" spans="1:4" ht="28.5" customHeight="1" x14ac:dyDescent="0.35">
      <c r="A13" s="43"/>
      <c r="B13" s="50"/>
      <c r="C13" s="51"/>
      <c r="D13" s="40"/>
    </row>
    <row r="14" spans="1:4" ht="30.75" customHeight="1" x14ac:dyDescent="0.35">
      <c r="A14" s="41" t="s">
        <v>40</v>
      </c>
      <c r="B14" s="52" t="s">
        <v>41</v>
      </c>
      <c r="C14" s="53"/>
      <c r="D14" s="39"/>
    </row>
    <row r="15" spans="1:4" ht="31.5" customHeight="1" x14ac:dyDescent="0.35">
      <c r="A15" s="43"/>
      <c r="B15" s="54"/>
      <c r="C15" s="55"/>
      <c r="D15" s="40"/>
    </row>
    <row r="16" spans="1:4" ht="30.75" customHeight="1" x14ac:dyDescent="0.35">
      <c r="A16" s="41" t="s">
        <v>50</v>
      </c>
      <c r="B16" s="52" t="s">
        <v>60</v>
      </c>
      <c r="C16" s="53"/>
      <c r="D16" s="39"/>
    </row>
    <row r="17" spans="1:4" ht="31.5" customHeight="1" x14ac:dyDescent="0.35">
      <c r="A17" s="43"/>
      <c r="B17" s="54"/>
      <c r="C17" s="55"/>
      <c r="D17" s="40"/>
    </row>
  </sheetData>
  <sheetProtection selectLockedCells="1"/>
  <mergeCells count="15">
    <mergeCell ref="A16:A17"/>
    <mergeCell ref="D16:D17"/>
    <mergeCell ref="B10:C13"/>
    <mergeCell ref="B16:C17"/>
    <mergeCell ref="A14:A15"/>
    <mergeCell ref="B14:C15"/>
    <mergeCell ref="D14:D15"/>
    <mergeCell ref="A10:A13"/>
    <mergeCell ref="D10:D13"/>
    <mergeCell ref="D8:D9"/>
    <mergeCell ref="A5:A7"/>
    <mergeCell ref="D5:D7"/>
    <mergeCell ref="A8:A9"/>
    <mergeCell ref="B5:C7"/>
    <mergeCell ref="B8:C9"/>
  </mergeCells>
  <pageMargins left="0.7" right="0.7" top="0.75" bottom="0.75" header="0.3" footer="0.3"/>
  <pageSetup paperSize="9" scale="69" orientation="landscape" horizontalDpi="360" verticalDpi="360" r:id="rId1"/>
  <headerFooter>
    <oddHeader>&amp;C&amp;"Calibri"&amp;10&amp;K737373Serco Business&amp;1#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60"/>
  <sheetViews>
    <sheetView zoomScale="63" zoomScaleNormal="63" workbookViewId="0">
      <pane ySplit="4" topLeftCell="A5" activePane="bottomLeft" state="frozen"/>
      <selection pane="bottomLeft" activeCell="C1" sqref="C1:L1"/>
    </sheetView>
  </sheetViews>
  <sheetFormatPr defaultRowHeight="15.5" x14ac:dyDescent="0.35"/>
  <cols>
    <col min="1" max="1" width="14.81640625" style="90" customWidth="1"/>
    <col min="2" max="2" width="66.453125" style="71" customWidth="1"/>
    <col min="3" max="4" width="11.26953125" style="71" customWidth="1"/>
    <col min="5" max="6" width="8.7265625" style="71" customWidth="1"/>
    <col min="7" max="8" width="12" style="71" customWidth="1"/>
    <col min="9" max="11" width="11.1796875" style="71" customWidth="1"/>
    <col min="12" max="12" width="12" style="71" customWidth="1"/>
    <col min="13" max="13" width="89.26953125" style="66" customWidth="1"/>
    <col min="14" max="15" width="8.7265625" style="66"/>
    <col min="16" max="18" width="9.1796875" style="66" customWidth="1"/>
    <col min="19" max="16384" width="8.7265625" style="66"/>
  </cols>
  <sheetData>
    <row r="1" spans="1:37" s="62" customFormat="1" ht="15" customHeight="1" x14ac:dyDescent="0.35">
      <c r="A1" s="56" t="s">
        <v>70</v>
      </c>
      <c r="B1" s="57"/>
      <c r="C1" s="58" t="s">
        <v>5</v>
      </c>
      <c r="D1" s="59"/>
      <c r="E1" s="59"/>
      <c r="F1" s="59"/>
      <c r="G1" s="59"/>
      <c r="H1" s="59"/>
      <c r="I1" s="59"/>
      <c r="J1" s="59"/>
      <c r="K1" s="59"/>
      <c r="L1" s="60"/>
      <c r="M1" s="61" t="s">
        <v>4</v>
      </c>
    </row>
    <row r="2" spans="1:37" ht="15" customHeight="1" x14ac:dyDescent="0.35">
      <c r="A2" s="63"/>
      <c r="B2" s="64"/>
      <c r="C2" s="64" t="s">
        <v>6</v>
      </c>
      <c r="D2" s="64"/>
      <c r="E2" s="64"/>
      <c r="F2" s="64"/>
      <c r="G2" s="64" t="s">
        <v>7</v>
      </c>
      <c r="H2" s="64"/>
      <c r="I2" s="64"/>
      <c r="J2" s="64"/>
      <c r="K2" s="64"/>
      <c r="L2" s="64" t="s">
        <v>8</v>
      </c>
      <c r="M2" s="65" t="s">
        <v>69</v>
      </c>
    </row>
    <row r="3" spans="1:37" ht="15" customHeight="1" x14ac:dyDescent="0.35">
      <c r="A3" s="96"/>
      <c r="B3" s="64"/>
      <c r="C3" s="64"/>
      <c r="D3" s="64"/>
      <c r="E3" s="64"/>
      <c r="F3" s="64"/>
      <c r="G3" s="64"/>
      <c r="H3" s="64"/>
      <c r="I3" s="64"/>
      <c r="J3" s="64"/>
      <c r="K3" s="64"/>
      <c r="L3" s="64"/>
      <c r="M3" s="91"/>
    </row>
    <row r="4" spans="1:37" s="67" customFormat="1" ht="47.25" customHeight="1" x14ac:dyDescent="0.35">
      <c r="A4" s="93" t="s">
        <v>42</v>
      </c>
      <c r="B4" s="92" t="s">
        <v>52</v>
      </c>
      <c r="C4" s="99">
        <v>1</v>
      </c>
      <c r="D4" s="99">
        <v>2</v>
      </c>
      <c r="E4" s="99">
        <v>3</v>
      </c>
      <c r="F4" s="99">
        <v>4</v>
      </c>
      <c r="G4" s="99">
        <v>5</v>
      </c>
      <c r="H4" s="99">
        <v>6</v>
      </c>
      <c r="I4" s="99">
        <v>7</v>
      </c>
      <c r="J4" s="99">
        <v>8</v>
      </c>
      <c r="K4" s="99">
        <v>9</v>
      </c>
      <c r="L4" s="99">
        <v>10</v>
      </c>
      <c r="M4" s="102" t="s">
        <v>17</v>
      </c>
    </row>
    <row r="5" spans="1:37" s="68" customFormat="1" ht="30.75" customHeight="1" x14ac:dyDescent="0.35">
      <c r="A5" s="94"/>
      <c r="B5" s="106" t="s">
        <v>61</v>
      </c>
      <c r="C5" s="100"/>
      <c r="D5" s="100"/>
      <c r="E5" s="100"/>
      <c r="F5" s="100"/>
      <c r="G5" s="100"/>
      <c r="H5" s="100"/>
      <c r="I5" s="100"/>
      <c r="J5" s="100"/>
      <c r="K5" s="100"/>
      <c r="L5" s="100"/>
      <c r="M5" s="103"/>
      <c r="AA5" s="69" t="s">
        <v>5</v>
      </c>
      <c r="AB5" s="69"/>
      <c r="AC5" s="69"/>
      <c r="AD5" s="69"/>
      <c r="AE5" s="69"/>
      <c r="AF5" s="69"/>
      <c r="AG5" s="69"/>
      <c r="AH5" s="69"/>
      <c r="AI5" s="69"/>
      <c r="AJ5" s="69"/>
      <c r="AK5" s="70"/>
    </row>
    <row r="6" spans="1:37" s="67" customFormat="1" ht="32.5" customHeight="1" x14ac:dyDescent="0.35">
      <c r="A6" s="94"/>
      <c r="B6" s="107" t="s">
        <v>75</v>
      </c>
      <c r="C6" s="101"/>
      <c r="D6" s="101"/>
      <c r="E6" s="101"/>
      <c r="F6" s="101"/>
      <c r="G6" s="101"/>
      <c r="H6" s="101"/>
      <c r="I6" s="101"/>
      <c r="J6" s="101"/>
      <c r="K6" s="101"/>
      <c r="L6" s="101"/>
      <c r="M6" s="104"/>
      <c r="AA6" s="73" t="s">
        <v>6</v>
      </c>
      <c r="AB6" s="73"/>
      <c r="AC6" s="74"/>
      <c r="AD6" s="73"/>
      <c r="AE6" s="74"/>
      <c r="AF6" s="73" t="s">
        <v>7</v>
      </c>
      <c r="AG6" s="75"/>
      <c r="AH6" s="75"/>
      <c r="AI6" s="75"/>
      <c r="AJ6" s="75"/>
      <c r="AK6" s="73" t="s">
        <v>8</v>
      </c>
    </row>
    <row r="7" spans="1:37" s="67" customFormat="1" ht="25.5" customHeight="1" x14ac:dyDescent="0.35">
      <c r="A7" s="94"/>
      <c r="B7" s="107" t="s">
        <v>71</v>
      </c>
      <c r="C7" s="101"/>
      <c r="D7" s="101"/>
      <c r="E7" s="101"/>
      <c r="F7" s="101"/>
      <c r="G7" s="101"/>
      <c r="H7" s="101"/>
      <c r="I7" s="101"/>
      <c r="J7" s="101"/>
      <c r="K7" s="101"/>
      <c r="L7" s="101"/>
      <c r="M7" s="104"/>
      <c r="AA7" s="73"/>
      <c r="AB7" s="73"/>
      <c r="AC7" s="74"/>
      <c r="AD7" s="73"/>
      <c r="AE7" s="74"/>
      <c r="AF7" s="73"/>
      <c r="AG7" s="75"/>
      <c r="AH7" s="75"/>
      <c r="AI7" s="75"/>
      <c r="AJ7" s="75"/>
      <c r="AK7" s="73"/>
    </row>
    <row r="8" spans="1:37" s="67" customFormat="1" ht="25" customHeight="1" x14ac:dyDescent="0.35">
      <c r="A8" s="94"/>
      <c r="B8" s="107" t="s">
        <v>76</v>
      </c>
      <c r="C8" s="101"/>
      <c r="D8" s="101"/>
      <c r="E8" s="101"/>
      <c r="F8" s="101"/>
      <c r="G8" s="101"/>
      <c r="H8" s="101"/>
      <c r="I8" s="101"/>
      <c r="J8" s="101"/>
      <c r="K8" s="101"/>
      <c r="L8" s="101"/>
      <c r="M8" s="104"/>
    </row>
    <row r="9" spans="1:37" s="67" customFormat="1" ht="45" customHeight="1" x14ac:dyDescent="0.35">
      <c r="A9" s="94"/>
      <c r="B9" s="107" t="s">
        <v>72</v>
      </c>
      <c r="C9" s="101"/>
      <c r="D9" s="101"/>
      <c r="E9" s="101"/>
      <c r="F9" s="101"/>
      <c r="G9" s="101"/>
      <c r="H9" s="101"/>
      <c r="I9" s="101"/>
      <c r="J9" s="101"/>
      <c r="K9" s="101"/>
      <c r="L9" s="101"/>
      <c r="M9" s="104"/>
    </row>
    <row r="10" spans="1:37" s="67" customFormat="1" ht="42.5" customHeight="1" x14ac:dyDescent="0.35">
      <c r="A10" s="94"/>
      <c r="B10" s="107" t="s">
        <v>74</v>
      </c>
      <c r="C10" s="101"/>
      <c r="D10" s="101"/>
      <c r="E10" s="101"/>
      <c r="F10" s="101"/>
      <c r="G10" s="101"/>
      <c r="H10" s="101"/>
      <c r="I10" s="101"/>
      <c r="J10" s="101"/>
      <c r="K10" s="101"/>
      <c r="L10" s="101"/>
      <c r="M10" s="104"/>
    </row>
    <row r="11" spans="1:37" s="67" customFormat="1" ht="42" customHeight="1" x14ac:dyDescent="0.35">
      <c r="A11" s="94"/>
      <c r="B11" s="107" t="s">
        <v>73</v>
      </c>
      <c r="C11" s="101"/>
      <c r="D11" s="101"/>
      <c r="E11" s="101"/>
      <c r="F11" s="101"/>
      <c r="G11" s="101"/>
      <c r="H11" s="101"/>
      <c r="I11" s="101"/>
      <c r="J11" s="101"/>
      <c r="K11" s="101"/>
      <c r="L11" s="101"/>
      <c r="M11" s="104"/>
    </row>
    <row r="12" spans="1:37" s="67" customFormat="1" ht="33" customHeight="1" x14ac:dyDescent="0.35">
      <c r="A12" s="94"/>
      <c r="B12" s="108" t="s">
        <v>62</v>
      </c>
      <c r="C12" s="101"/>
      <c r="D12" s="101"/>
      <c r="E12" s="101"/>
      <c r="F12" s="101"/>
      <c r="G12" s="101"/>
      <c r="H12" s="101"/>
      <c r="I12" s="101"/>
      <c r="J12" s="101"/>
      <c r="K12" s="101"/>
      <c r="L12" s="101"/>
      <c r="M12" s="104"/>
    </row>
    <row r="13" spans="1:37" s="67" customFormat="1" ht="39.75" customHeight="1" x14ac:dyDescent="0.35">
      <c r="A13" s="95"/>
      <c r="B13" s="108" t="s">
        <v>53</v>
      </c>
      <c r="C13" s="101"/>
      <c r="D13" s="101"/>
      <c r="E13" s="101"/>
      <c r="F13" s="101"/>
      <c r="G13" s="101"/>
      <c r="H13" s="101"/>
      <c r="I13" s="101"/>
      <c r="J13" s="101"/>
      <c r="K13" s="101"/>
      <c r="L13" s="101"/>
      <c r="M13" s="105"/>
    </row>
    <row r="14" spans="1:37" s="67" customFormat="1" ht="26.5" customHeight="1" x14ac:dyDescent="0.35">
      <c r="A14" s="76" t="s">
        <v>43</v>
      </c>
      <c r="B14" s="107" t="s">
        <v>77</v>
      </c>
      <c r="C14" s="101"/>
      <c r="D14" s="101"/>
      <c r="E14" s="101"/>
      <c r="F14" s="101"/>
      <c r="G14" s="101"/>
      <c r="H14" s="101"/>
      <c r="I14" s="101"/>
      <c r="J14" s="101"/>
      <c r="K14" s="101"/>
      <c r="L14" s="101"/>
      <c r="M14" s="72"/>
    </row>
    <row r="15" spans="1:37" s="67" customFormat="1" ht="43.5" customHeight="1" x14ac:dyDescent="0.35">
      <c r="A15" s="77"/>
      <c r="B15" s="107" t="s">
        <v>78</v>
      </c>
      <c r="C15" s="101"/>
      <c r="D15" s="101"/>
      <c r="E15" s="101"/>
      <c r="F15" s="101"/>
      <c r="G15" s="101"/>
      <c r="H15" s="101"/>
      <c r="I15" s="101"/>
      <c r="J15" s="101"/>
      <c r="K15" s="101"/>
      <c r="L15" s="101"/>
      <c r="M15" s="72"/>
    </row>
    <row r="16" spans="1:37" s="67" customFormat="1" ht="57.75" customHeight="1" x14ac:dyDescent="0.35">
      <c r="A16" s="77"/>
      <c r="B16" s="107" t="s">
        <v>79</v>
      </c>
      <c r="C16" s="101"/>
      <c r="D16" s="101"/>
      <c r="E16" s="101"/>
      <c r="F16" s="101"/>
      <c r="G16" s="101"/>
      <c r="H16" s="101"/>
      <c r="I16" s="101"/>
      <c r="J16" s="101"/>
      <c r="K16" s="101"/>
      <c r="L16" s="101"/>
      <c r="M16" s="72"/>
    </row>
    <row r="17" spans="1:13" s="67" customFormat="1" ht="32.25" customHeight="1" x14ac:dyDescent="0.35">
      <c r="A17" s="77"/>
      <c r="B17" s="107" t="s">
        <v>80</v>
      </c>
      <c r="C17" s="101"/>
      <c r="D17" s="101"/>
      <c r="E17" s="101"/>
      <c r="F17" s="101"/>
      <c r="G17" s="101"/>
      <c r="H17" s="101"/>
      <c r="I17" s="101"/>
      <c r="J17" s="101"/>
      <c r="K17" s="101"/>
      <c r="L17" s="101"/>
      <c r="M17" s="72"/>
    </row>
    <row r="18" spans="1:13" s="67" customFormat="1" ht="45.75" customHeight="1" x14ac:dyDescent="0.35">
      <c r="A18" s="77"/>
      <c r="B18" s="107" t="s">
        <v>81</v>
      </c>
      <c r="C18" s="101"/>
      <c r="D18" s="101"/>
      <c r="E18" s="101"/>
      <c r="F18" s="101"/>
      <c r="G18" s="101"/>
      <c r="H18" s="101"/>
      <c r="I18" s="101"/>
      <c r="J18" s="101"/>
      <c r="K18" s="101"/>
      <c r="L18" s="101"/>
      <c r="M18" s="72"/>
    </row>
    <row r="19" spans="1:13" s="67" customFormat="1" ht="42.75" customHeight="1" x14ac:dyDescent="0.35">
      <c r="A19" s="78"/>
      <c r="B19" s="107" t="s">
        <v>82</v>
      </c>
      <c r="C19" s="101"/>
      <c r="D19" s="101"/>
      <c r="E19" s="101"/>
      <c r="F19" s="101"/>
      <c r="G19" s="101"/>
      <c r="H19" s="101"/>
      <c r="I19" s="101"/>
      <c r="J19" s="101"/>
      <c r="K19" s="101"/>
      <c r="L19" s="101"/>
      <c r="M19" s="72"/>
    </row>
    <row r="20" spans="1:13" s="67" customFormat="1" ht="42.75" customHeight="1" x14ac:dyDescent="0.35">
      <c r="A20" s="97"/>
      <c r="B20" s="107" t="s">
        <v>83</v>
      </c>
      <c r="C20" s="101"/>
      <c r="D20" s="101"/>
      <c r="E20" s="101"/>
      <c r="F20" s="101"/>
      <c r="G20" s="101"/>
      <c r="H20" s="101"/>
      <c r="I20" s="101"/>
      <c r="J20" s="101"/>
      <c r="K20" s="101"/>
      <c r="L20" s="101"/>
      <c r="M20" s="98"/>
    </row>
    <row r="21" spans="1:13" s="67" customFormat="1" ht="42.75" customHeight="1" x14ac:dyDescent="0.35">
      <c r="A21" s="97"/>
      <c r="B21" s="107" t="s">
        <v>85</v>
      </c>
      <c r="C21" s="101"/>
      <c r="D21" s="101"/>
      <c r="E21" s="101"/>
      <c r="F21" s="101"/>
      <c r="G21" s="101"/>
      <c r="H21" s="101"/>
      <c r="I21" s="101"/>
      <c r="J21" s="101"/>
      <c r="K21" s="101"/>
      <c r="L21" s="101"/>
      <c r="M21" s="98"/>
    </row>
    <row r="22" spans="1:13" s="67" customFormat="1" ht="42.75" customHeight="1" x14ac:dyDescent="0.35">
      <c r="A22" s="97"/>
      <c r="B22" s="107" t="s">
        <v>86</v>
      </c>
      <c r="C22" s="101"/>
      <c r="D22" s="101"/>
      <c r="E22" s="101"/>
      <c r="F22" s="101"/>
      <c r="G22" s="101"/>
      <c r="H22" s="101"/>
      <c r="I22" s="101"/>
      <c r="J22" s="101"/>
      <c r="K22" s="101"/>
      <c r="L22" s="101"/>
      <c r="M22" s="98"/>
    </row>
    <row r="23" spans="1:13" s="67" customFormat="1" ht="42.75" customHeight="1" x14ac:dyDescent="0.35">
      <c r="A23" s="97"/>
      <c r="B23" s="107" t="s">
        <v>87</v>
      </c>
      <c r="C23" s="101"/>
      <c r="D23" s="101"/>
      <c r="E23" s="101"/>
      <c r="F23" s="101"/>
      <c r="G23" s="101"/>
      <c r="H23" s="101"/>
      <c r="I23" s="101"/>
      <c r="J23" s="101"/>
      <c r="K23" s="101"/>
      <c r="L23" s="101"/>
      <c r="M23" s="98"/>
    </row>
    <row r="24" spans="1:13" s="67" customFormat="1" ht="42.75" customHeight="1" x14ac:dyDescent="0.35">
      <c r="A24" s="97"/>
      <c r="B24" s="107" t="s">
        <v>84</v>
      </c>
      <c r="C24" s="101"/>
      <c r="D24" s="101"/>
      <c r="E24" s="101"/>
      <c r="F24" s="101"/>
      <c r="G24" s="101"/>
      <c r="H24" s="101"/>
      <c r="I24" s="101"/>
      <c r="J24" s="101"/>
      <c r="K24" s="101"/>
      <c r="L24" s="101"/>
      <c r="M24" s="98"/>
    </row>
    <row r="25" spans="1:13" s="67" customFormat="1" ht="29" customHeight="1" x14ac:dyDescent="0.35">
      <c r="A25" s="76" t="s">
        <v>44</v>
      </c>
      <c r="B25" s="107" t="s">
        <v>88</v>
      </c>
      <c r="C25" s="101"/>
      <c r="D25" s="101"/>
      <c r="E25" s="101"/>
      <c r="F25" s="101"/>
      <c r="G25" s="101"/>
      <c r="H25" s="101"/>
      <c r="I25" s="101"/>
      <c r="J25" s="101"/>
      <c r="K25" s="101"/>
      <c r="L25" s="101"/>
      <c r="M25" s="79"/>
    </row>
    <row r="26" spans="1:13" s="67" customFormat="1" ht="39.5" customHeight="1" x14ac:dyDescent="0.35">
      <c r="A26" s="77"/>
      <c r="B26" s="107" t="s">
        <v>89</v>
      </c>
      <c r="C26" s="101"/>
      <c r="D26" s="101"/>
      <c r="E26" s="101"/>
      <c r="F26" s="101"/>
      <c r="G26" s="101"/>
      <c r="H26" s="101"/>
      <c r="I26" s="101"/>
      <c r="J26" s="101"/>
      <c r="K26" s="101"/>
      <c r="L26" s="101"/>
      <c r="M26" s="80"/>
    </row>
    <row r="27" spans="1:13" s="67" customFormat="1" ht="29.5" customHeight="1" x14ac:dyDescent="0.35">
      <c r="A27" s="77"/>
      <c r="B27" s="107" t="s">
        <v>90</v>
      </c>
      <c r="C27" s="101"/>
      <c r="D27" s="101"/>
      <c r="E27" s="101"/>
      <c r="F27" s="101"/>
      <c r="G27" s="101"/>
      <c r="H27" s="101"/>
      <c r="I27" s="101"/>
      <c r="J27" s="101"/>
      <c r="K27" s="101"/>
      <c r="L27" s="101"/>
      <c r="M27" s="80"/>
    </row>
    <row r="28" spans="1:13" s="67" customFormat="1" ht="26.5" customHeight="1" x14ac:dyDescent="0.35">
      <c r="A28" s="77"/>
      <c r="B28" s="107" t="s">
        <v>91</v>
      </c>
      <c r="C28" s="101"/>
      <c r="D28" s="101"/>
      <c r="E28" s="101"/>
      <c r="F28" s="101"/>
      <c r="G28" s="101"/>
      <c r="H28" s="101"/>
      <c r="I28" s="101"/>
      <c r="J28" s="101"/>
      <c r="K28" s="101"/>
      <c r="L28" s="101"/>
      <c r="M28" s="80"/>
    </row>
    <row r="29" spans="1:13" s="67" customFormat="1" ht="26.5" customHeight="1" x14ac:dyDescent="0.35">
      <c r="A29" s="77"/>
      <c r="B29" s="107" t="s">
        <v>93</v>
      </c>
      <c r="C29" s="101"/>
      <c r="D29" s="101"/>
      <c r="E29" s="101"/>
      <c r="F29" s="101"/>
      <c r="G29" s="101"/>
      <c r="H29" s="101"/>
      <c r="I29" s="101"/>
      <c r="J29" s="101"/>
      <c r="K29" s="101"/>
      <c r="L29" s="101"/>
      <c r="M29" s="80"/>
    </row>
    <row r="30" spans="1:13" s="67" customFormat="1" ht="41.5" customHeight="1" x14ac:dyDescent="0.35">
      <c r="A30" s="77"/>
      <c r="B30" s="107" t="s">
        <v>94</v>
      </c>
      <c r="C30" s="101"/>
      <c r="D30" s="101"/>
      <c r="E30" s="101"/>
      <c r="F30" s="101"/>
      <c r="G30" s="101"/>
      <c r="H30" s="101"/>
      <c r="I30" s="101"/>
      <c r="J30" s="101"/>
      <c r="K30" s="101"/>
      <c r="L30" s="101"/>
      <c r="M30" s="80"/>
    </row>
    <row r="31" spans="1:13" s="67" customFormat="1" ht="26.5" customHeight="1" x14ac:dyDescent="0.35">
      <c r="A31" s="77"/>
      <c r="B31" s="107" t="s">
        <v>95</v>
      </c>
      <c r="C31" s="101"/>
      <c r="D31" s="101"/>
      <c r="E31" s="101"/>
      <c r="F31" s="101"/>
      <c r="G31" s="101"/>
      <c r="H31" s="101"/>
      <c r="I31" s="101"/>
      <c r="J31" s="101"/>
      <c r="K31" s="101"/>
      <c r="L31" s="101"/>
      <c r="M31" s="80"/>
    </row>
    <row r="32" spans="1:13" s="67" customFormat="1" ht="26.5" customHeight="1" x14ac:dyDescent="0.35">
      <c r="A32" s="77"/>
      <c r="B32" s="107" t="s">
        <v>96</v>
      </c>
      <c r="C32" s="101"/>
      <c r="D32" s="101"/>
      <c r="E32" s="101"/>
      <c r="F32" s="101"/>
      <c r="G32" s="101"/>
      <c r="H32" s="101"/>
      <c r="I32" s="101"/>
      <c r="J32" s="101"/>
      <c r="K32" s="101"/>
      <c r="L32" s="101"/>
      <c r="M32" s="80"/>
    </row>
    <row r="33" spans="1:13" s="67" customFormat="1" ht="37.5" customHeight="1" x14ac:dyDescent="0.35">
      <c r="A33" s="77"/>
      <c r="B33" s="107" t="s">
        <v>97</v>
      </c>
      <c r="C33" s="101"/>
      <c r="D33" s="101"/>
      <c r="E33" s="101"/>
      <c r="F33" s="101"/>
      <c r="G33" s="101"/>
      <c r="H33" s="101"/>
      <c r="I33" s="101"/>
      <c r="J33" s="101"/>
      <c r="K33" s="101"/>
      <c r="L33" s="101"/>
      <c r="M33" s="80"/>
    </row>
    <row r="34" spans="1:13" s="67" customFormat="1" ht="27.5" customHeight="1" x14ac:dyDescent="0.35">
      <c r="A34" s="78"/>
      <c r="B34" s="107" t="s">
        <v>92</v>
      </c>
      <c r="C34" s="101"/>
      <c r="D34" s="101"/>
      <c r="E34" s="101"/>
      <c r="F34" s="101"/>
      <c r="G34" s="101"/>
      <c r="H34" s="101"/>
      <c r="I34" s="101"/>
      <c r="J34" s="101"/>
      <c r="K34" s="101"/>
      <c r="L34" s="101"/>
      <c r="M34" s="81"/>
    </row>
    <row r="35" spans="1:13" s="67" customFormat="1" ht="41.5" customHeight="1" x14ac:dyDescent="0.35">
      <c r="A35" s="76" t="s">
        <v>45</v>
      </c>
      <c r="B35" s="107" t="s">
        <v>98</v>
      </c>
      <c r="C35" s="101"/>
      <c r="D35" s="101"/>
      <c r="E35" s="101"/>
      <c r="F35" s="101"/>
      <c r="G35" s="101"/>
      <c r="H35" s="101"/>
      <c r="I35" s="101"/>
      <c r="J35" s="101"/>
      <c r="K35" s="101"/>
      <c r="L35" s="101"/>
      <c r="M35" s="82"/>
    </row>
    <row r="36" spans="1:13" s="67" customFormat="1" ht="29.5" customHeight="1" x14ac:dyDescent="0.35">
      <c r="A36" s="77"/>
      <c r="B36" s="107" t="s">
        <v>99</v>
      </c>
      <c r="C36" s="101"/>
      <c r="D36" s="101"/>
      <c r="E36" s="101"/>
      <c r="F36" s="101"/>
      <c r="G36" s="101"/>
      <c r="H36" s="101"/>
      <c r="I36" s="101"/>
      <c r="J36" s="101"/>
      <c r="K36" s="101"/>
      <c r="L36" s="101"/>
      <c r="M36" s="82"/>
    </row>
    <row r="37" spans="1:13" s="67" customFormat="1" ht="33" customHeight="1" x14ac:dyDescent="0.35">
      <c r="A37" s="77"/>
      <c r="B37" s="107" t="s">
        <v>100</v>
      </c>
      <c r="C37" s="101"/>
      <c r="D37" s="101"/>
      <c r="E37" s="101"/>
      <c r="F37" s="101"/>
      <c r="G37" s="101"/>
      <c r="H37" s="101"/>
      <c r="I37" s="101"/>
      <c r="J37" s="101"/>
      <c r="K37" s="101"/>
      <c r="L37" s="101"/>
      <c r="M37" s="82"/>
    </row>
    <row r="38" spans="1:13" s="67" customFormat="1" ht="40" customHeight="1" x14ac:dyDescent="0.35">
      <c r="A38" s="77"/>
      <c r="B38" s="107" t="s">
        <v>101</v>
      </c>
      <c r="C38" s="101"/>
      <c r="D38" s="101"/>
      <c r="E38" s="101"/>
      <c r="F38" s="101"/>
      <c r="G38" s="101"/>
      <c r="H38" s="101"/>
      <c r="I38" s="101"/>
      <c r="J38" s="101"/>
      <c r="K38" s="101"/>
      <c r="L38" s="101"/>
      <c r="M38" s="82"/>
    </row>
    <row r="39" spans="1:13" s="67" customFormat="1" ht="31.5" customHeight="1" x14ac:dyDescent="0.35">
      <c r="A39" s="77"/>
      <c r="B39" s="107" t="s">
        <v>102</v>
      </c>
      <c r="C39" s="101"/>
      <c r="D39" s="101"/>
      <c r="E39" s="101"/>
      <c r="F39" s="101"/>
      <c r="G39" s="101"/>
      <c r="H39" s="101"/>
      <c r="I39" s="101"/>
      <c r="J39" s="101"/>
      <c r="K39" s="101"/>
      <c r="L39" s="101"/>
      <c r="M39" s="82"/>
    </row>
    <row r="40" spans="1:13" s="67" customFormat="1" ht="31.5" customHeight="1" x14ac:dyDescent="0.35">
      <c r="A40" s="77"/>
      <c r="B40" s="107" t="s">
        <v>103</v>
      </c>
      <c r="C40" s="101"/>
      <c r="D40" s="101"/>
      <c r="E40" s="101"/>
      <c r="F40" s="101"/>
      <c r="G40" s="101"/>
      <c r="H40" s="101"/>
      <c r="I40" s="101"/>
      <c r="J40" s="101"/>
      <c r="K40" s="101"/>
      <c r="L40" s="101"/>
      <c r="M40" s="82"/>
    </row>
    <row r="41" spans="1:13" s="67" customFormat="1" ht="31.5" customHeight="1" x14ac:dyDescent="0.35">
      <c r="A41" s="77"/>
      <c r="B41" s="107" t="s">
        <v>104</v>
      </c>
      <c r="C41" s="101"/>
      <c r="D41" s="101"/>
      <c r="E41" s="101"/>
      <c r="F41" s="101"/>
      <c r="G41" s="101"/>
      <c r="H41" s="101"/>
      <c r="I41" s="101"/>
      <c r="J41" s="101"/>
      <c r="K41" s="101"/>
      <c r="L41" s="101"/>
      <c r="M41" s="82"/>
    </row>
    <row r="42" spans="1:13" s="67" customFormat="1" ht="36.75" customHeight="1" x14ac:dyDescent="0.35">
      <c r="A42" s="78"/>
      <c r="B42" s="107" t="s">
        <v>105</v>
      </c>
      <c r="C42" s="101"/>
      <c r="D42" s="101"/>
      <c r="E42" s="101"/>
      <c r="F42" s="101"/>
      <c r="G42" s="101"/>
      <c r="H42" s="101"/>
      <c r="I42" s="101"/>
      <c r="J42" s="101"/>
      <c r="K42" s="101"/>
      <c r="L42" s="101"/>
      <c r="M42" s="82"/>
    </row>
    <row r="43" spans="1:13" s="67" customFormat="1" ht="56.25" customHeight="1" x14ac:dyDescent="0.35">
      <c r="A43" s="76" t="s">
        <v>46</v>
      </c>
      <c r="B43" s="108" t="s">
        <v>63</v>
      </c>
      <c r="C43" s="101"/>
      <c r="D43" s="101"/>
      <c r="E43" s="101"/>
      <c r="F43" s="101"/>
      <c r="G43" s="101"/>
      <c r="H43" s="101"/>
      <c r="I43" s="101"/>
      <c r="J43" s="101"/>
      <c r="K43" s="101"/>
      <c r="L43" s="101"/>
      <c r="M43" s="79"/>
    </row>
    <row r="44" spans="1:13" s="67" customFormat="1" ht="47.25" customHeight="1" x14ac:dyDescent="0.35">
      <c r="A44" s="77"/>
      <c r="B44" s="108" t="s">
        <v>54</v>
      </c>
      <c r="C44" s="101"/>
      <c r="D44" s="101"/>
      <c r="E44" s="101"/>
      <c r="F44" s="101"/>
      <c r="G44" s="101"/>
      <c r="H44" s="101"/>
      <c r="I44" s="101"/>
      <c r="J44" s="101"/>
      <c r="K44" s="101"/>
      <c r="L44" s="101"/>
      <c r="M44" s="80"/>
    </row>
    <row r="45" spans="1:13" s="67" customFormat="1" ht="55.5" customHeight="1" x14ac:dyDescent="0.35">
      <c r="A45" s="78"/>
      <c r="B45" s="108" t="s">
        <v>55</v>
      </c>
      <c r="C45" s="101"/>
      <c r="D45" s="101"/>
      <c r="E45" s="101"/>
      <c r="F45" s="101"/>
      <c r="G45" s="101"/>
      <c r="H45" s="101"/>
      <c r="I45" s="101"/>
      <c r="J45" s="101"/>
      <c r="K45" s="101"/>
      <c r="L45" s="101"/>
      <c r="M45" s="81"/>
    </row>
    <row r="46" spans="1:13" s="67" customFormat="1" ht="35" customHeight="1" x14ac:dyDescent="0.35">
      <c r="A46" s="76" t="s">
        <v>47</v>
      </c>
      <c r="B46" s="108" t="s">
        <v>107</v>
      </c>
      <c r="C46" s="101"/>
      <c r="D46" s="101"/>
      <c r="E46" s="101"/>
      <c r="F46" s="101"/>
      <c r="G46" s="101"/>
      <c r="H46" s="101"/>
      <c r="I46" s="101"/>
      <c r="J46" s="101"/>
      <c r="K46" s="101"/>
      <c r="L46" s="101"/>
      <c r="M46" s="79"/>
    </row>
    <row r="47" spans="1:13" s="67" customFormat="1" ht="28" customHeight="1" x14ac:dyDescent="0.35">
      <c r="A47" s="83"/>
      <c r="B47" s="107" t="s">
        <v>106</v>
      </c>
      <c r="C47" s="101"/>
      <c r="D47" s="101"/>
      <c r="E47" s="101"/>
      <c r="F47" s="101"/>
      <c r="G47" s="101"/>
      <c r="H47" s="101"/>
      <c r="I47" s="101"/>
      <c r="J47" s="101"/>
      <c r="K47" s="101"/>
      <c r="L47" s="101"/>
      <c r="M47" s="80"/>
    </row>
    <row r="48" spans="1:13" s="67" customFormat="1" ht="66.75" customHeight="1" x14ac:dyDescent="0.35">
      <c r="A48" s="83"/>
      <c r="B48" s="108" t="s">
        <v>64</v>
      </c>
      <c r="C48" s="101"/>
      <c r="D48" s="101"/>
      <c r="E48" s="101"/>
      <c r="F48" s="101"/>
      <c r="G48" s="101"/>
      <c r="H48" s="101"/>
      <c r="I48" s="101"/>
      <c r="J48" s="101"/>
      <c r="K48" s="101"/>
      <c r="L48" s="101"/>
      <c r="M48" s="80"/>
    </row>
    <row r="49" spans="1:13" s="67" customFormat="1" ht="52.5" customHeight="1" x14ac:dyDescent="0.35">
      <c r="A49" s="83"/>
      <c r="B49" s="108" t="s">
        <v>65</v>
      </c>
      <c r="C49" s="101"/>
      <c r="D49" s="101"/>
      <c r="E49" s="101"/>
      <c r="F49" s="101"/>
      <c r="G49" s="101"/>
      <c r="H49" s="101"/>
      <c r="I49" s="101"/>
      <c r="J49" s="101"/>
      <c r="K49" s="101"/>
      <c r="L49" s="101"/>
      <c r="M49" s="80"/>
    </row>
    <row r="50" spans="1:13" s="67" customFormat="1" ht="50.25" customHeight="1" x14ac:dyDescent="0.35">
      <c r="A50" s="83"/>
      <c r="B50" s="108" t="s">
        <v>66</v>
      </c>
      <c r="C50" s="101"/>
      <c r="D50" s="101"/>
      <c r="E50" s="101"/>
      <c r="F50" s="101"/>
      <c r="G50" s="101"/>
      <c r="H50" s="101"/>
      <c r="I50" s="101"/>
      <c r="J50" s="101"/>
      <c r="K50" s="101"/>
      <c r="L50" s="101"/>
      <c r="M50" s="80"/>
    </row>
    <row r="51" spans="1:13" s="67" customFormat="1" ht="52.5" customHeight="1" x14ac:dyDescent="0.35">
      <c r="A51" s="78"/>
      <c r="B51" s="108" t="s">
        <v>67</v>
      </c>
      <c r="C51" s="101"/>
      <c r="D51" s="101"/>
      <c r="E51" s="101"/>
      <c r="F51" s="101"/>
      <c r="G51" s="101"/>
      <c r="H51" s="101"/>
      <c r="I51" s="101"/>
      <c r="J51" s="101"/>
      <c r="K51" s="101"/>
      <c r="L51" s="101"/>
      <c r="M51" s="81"/>
    </row>
    <row r="52" spans="1:13" s="67" customFormat="1" ht="60" customHeight="1" x14ac:dyDescent="0.35">
      <c r="A52" s="76" t="s">
        <v>56</v>
      </c>
      <c r="B52" s="108" t="s">
        <v>110</v>
      </c>
      <c r="C52" s="101"/>
      <c r="D52" s="101"/>
      <c r="E52" s="101"/>
      <c r="F52" s="101"/>
      <c r="G52" s="101"/>
      <c r="H52" s="101"/>
      <c r="I52" s="101"/>
      <c r="J52" s="101"/>
      <c r="K52" s="101"/>
      <c r="L52" s="101"/>
      <c r="M52" s="79"/>
    </row>
    <row r="53" spans="1:13" s="67" customFormat="1" ht="54.75" customHeight="1" x14ac:dyDescent="0.35">
      <c r="A53" s="77"/>
      <c r="B53" s="108" t="s">
        <v>57</v>
      </c>
      <c r="C53" s="101"/>
      <c r="D53" s="101"/>
      <c r="E53" s="101"/>
      <c r="F53" s="101"/>
      <c r="G53" s="101"/>
      <c r="H53" s="101"/>
      <c r="I53" s="101"/>
      <c r="J53" s="101"/>
      <c r="K53" s="101"/>
      <c r="L53" s="101"/>
      <c r="M53" s="80"/>
    </row>
    <row r="54" spans="1:13" s="67" customFormat="1" ht="42" customHeight="1" x14ac:dyDescent="0.35">
      <c r="A54" s="77"/>
      <c r="B54" s="108" t="s">
        <v>111</v>
      </c>
      <c r="C54" s="101"/>
      <c r="D54" s="101"/>
      <c r="E54" s="101"/>
      <c r="F54" s="101"/>
      <c r="G54" s="101"/>
      <c r="H54" s="101"/>
      <c r="I54" s="101"/>
      <c r="J54" s="101"/>
      <c r="K54" s="101"/>
      <c r="L54" s="101" t="s">
        <v>69</v>
      </c>
      <c r="M54" s="80"/>
    </row>
    <row r="55" spans="1:13" s="67" customFormat="1" ht="37.5" customHeight="1" x14ac:dyDescent="0.35">
      <c r="A55" s="77"/>
      <c r="B55" s="108" t="s">
        <v>68</v>
      </c>
      <c r="C55" s="101"/>
      <c r="D55" s="101"/>
      <c r="E55" s="101"/>
      <c r="F55" s="101"/>
      <c r="G55" s="101"/>
      <c r="H55" s="101"/>
      <c r="I55" s="101"/>
      <c r="J55" s="101"/>
      <c r="K55" s="101"/>
      <c r="L55" s="101" t="s">
        <v>69</v>
      </c>
      <c r="M55" s="80"/>
    </row>
    <row r="56" spans="1:13" s="67" customFormat="1" ht="39" customHeight="1" x14ac:dyDescent="0.35">
      <c r="A56" s="77"/>
      <c r="B56" s="108" t="s">
        <v>58</v>
      </c>
      <c r="C56" s="101"/>
      <c r="D56" s="101"/>
      <c r="E56" s="101"/>
      <c r="F56" s="101"/>
      <c r="G56" s="101"/>
      <c r="H56" s="101"/>
      <c r="I56" s="101"/>
      <c r="J56" s="101"/>
      <c r="K56" s="101"/>
      <c r="L56" s="101"/>
      <c r="M56" s="80"/>
    </row>
    <row r="57" spans="1:13" s="67" customFormat="1" ht="42" customHeight="1" x14ac:dyDescent="0.35">
      <c r="A57" s="77"/>
      <c r="B57" s="108" t="s">
        <v>59</v>
      </c>
      <c r="C57" s="101"/>
      <c r="D57" s="101"/>
      <c r="E57" s="101"/>
      <c r="F57" s="101"/>
      <c r="G57" s="101"/>
      <c r="H57" s="101"/>
      <c r="I57" s="101" t="s">
        <v>69</v>
      </c>
      <c r="J57" s="101"/>
      <c r="K57" s="101"/>
      <c r="L57" s="101" t="s">
        <v>69</v>
      </c>
      <c r="M57" s="80"/>
    </row>
    <row r="58" spans="1:13" s="67" customFormat="1" ht="30" customHeight="1" x14ac:dyDescent="0.35">
      <c r="A58" s="77"/>
      <c r="B58" s="107" t="s">
        <v>108</v>
      </c>
      <c r="C58" s="101"/>
      <c r="D58" s="101"/>
      <c r="E58" s="101"/>
      <c r="F58" s="101"/>
      <c r="G58" s="101"/>
      <c r="H58" s="101"/>
      <c r="I58" s="101"/>
      <c r="J58" s="101"/>
      <c r="K58" s="101"/>
      <c r="L58" s="101" t="s">
        <v>69</v>
      </c>
      <c r="M58" s="80"/>
    </row>
    <row r="59" spans="1:13" s="67" customFormat="1" ht="40" customHeight="1" thickBot="1" x14ac:dyDescent="0.4">
      <c r="A59" s="78"/>
      <c r="B59" s="109" t="s">
        <v>109</v>
      </c>
      <c r="C59" s="101"/>
      <c r="D59" s="101"/>
      <c r="E59" s="101"/>
      <c r="F59" s="101"/>
      <c r="G59" s="101"/>
      <c r="H59" s="101"/>
      <c r="I59" s="101" t="s">
        <v>69</v>
      </c>
      <c r="J59" s="101"/>
      <c r="K59" s="101"/>
      <c r="L59" s="101" t="s">
        <v>69</v>
      </c>
      <c r="M59" s="81"/>
    </row>
    <row r="60" spans="1:13" s="89" customFormat="1" ht="26.25" customHeight="1" thickTop="1" thickBot="1" x14ac:dyDescent="0.4">
      <c r="A60" s="84" t="s">
        <v>9</v>
      </c>
      <c r="B60" s="85"/>
      <c r="C60" s="86">
        <f>COUNTIF(C5:C59,"X")*0</f>
        <v>0</v>
      </c>
      <c r="D60" s="86">
        <f>COUNTIF(D5:D59,"X")*0</f>
        <v>0</v>
      </c>
      <c r="E60" s="86">
        <f>ROUNDDOWN((COUNTIF(E5:E59,"X")*0),0)</f>
        <v>0</v>
      </c>
      <c r="F60" s="86">
        <f>ROUNDDOWN((COUNTIF(F5:F59,"X")*0),0)</f>
        <v>0</v>
      </c>
      <c r="G60" s="86">
        <f>ROUNDDOWN((COUNTIF(G5:G59,"X")*0),0)</f>
        <v>0</v>
      </c>
      <c r="H60" s="86">
        <f>ROUNDDOWN((COUNTIF(H5:H59,"X")*0.3),0)</f>
        <v>0</v>
      </c>
      <c r="I60" s="86">
        <f>ROUNDDOWN((COUNTIF(I5:I59,"X")*0.6),0)</f>
        <v>0</v>
      </c>
      <c r="J60" s="86">
        <f>ROUNDDOWN((COUNTIF(J5:J59,"X")*0.9),0)</f>
        <v>0</v>
      </c>
      <c r="K60" s="86">
        <f>ROUNDDOWN((COUNTIF(K5:K59,"X")*1.2),0)</f>
        <v>0</v>
      </c>
      <c r="L60" s="87">
        <f>ROUNDDOWN((COUNTIF(L5:L59,"X")*1.5),0)</f>
        <v>0</v>
      </c>
      <c r="M60" s="88">
        <f>SUM(B60:L60)/100</f>
        <v>0</v>
      </c>
    </row>
  </sheetData>
  <sheetProtection selectLockedCells="1"/>
  <mergeCells count="18">
    <mergeCell ref="M5:M13"/>
    <mergeCell ref="A4:A13"/>
    <mergeCell ref="A60:B60"/>
    <mergeCell ref="A1:B1"/>
    <mergeCell ref="A46:A51"/>
    <mergeCell ref="A52:A59"/>
    <mergeCell ref="A25:A34"/>
    <mergeCell ref="A35:A42"/>
    <mergeCell ref="A43:A45"/>
    <mergeCell ref="A14:A19"/>
    <mergeCell ref="AA5:AK5"/>
    <mergeCell ref="C1:L1"/>
    <mergeCell ref="M14:M19"/>
    <mergeCell ref="M25:M34"/>
    <mergeCell ref="M35:M42"/>
    <mergeCell ref="M52:M59"/>
    <mergeCell ref="M43:M45"/>
    <mergeCell ref="M46:M51"/>
  </mergeCells>
  <dataValidations count="1">
    <dataValidation allowBlank="1" showDropDown="1" showInputMessage="1" showErrorMessage="1" sqref="C35:L35 C6:L7 C46:L47 C52:L52" xr:uid="{00000000-0002-0000-0200-000000000000}"/>
  </dataValidations>
  <pageMargins left="0.7" right="0.7" top="0.75" bottom="0.75" header="0.3" footer="0.3"/>
  <pageSetup paperSize="9" scale="50" fitToHeight="0" orientation="landscape" horizontalDpi="360" verticalDpi="360" r:id="rId1"/>
  <headerFooter>
    <oddHeader>&amp;C&amp;"Calibri"&amp;10&amp;K737373Serco Business&amp;1#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Functional Skills &amp; Behaviours</vt:lpstr>
      <vt:lpstr>Knowledge &amp; Skills</vt:lpstr>
      <vt:lpstr>'Functional Skills &amp; Behaviours'!Print_Area</vt:lpstr>
      <vt:lpstr>Introduction!Print_Area</vt:lpstr>
      <vt:lpstr>'Knowledge &amp; Skills'!Print_Area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Bowley, Paul Bowley (UK &amp; Europe)</dc:creator>
  <cp:lastModifiedBy>Thomas, Anne (UK &amp; Europe)</cp:lastModifiedBy>
  <cp:lastPrinted>2019-01-18T13:59:18Z</cp:lastPrinted>
  <dcterms:created xsi:type="dcterms:W3CDTF">2018-10-15T14:15:03Z</dcterms:created>
  <dcterms:modified xsi:type="dcterms:W3CDTF">2020-03-13T10:32:17Z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052753f-f27f-4308-b0ca-90b591d58f16_Enabled">
    <vt:lpwstr>True</vt:lpwstr>
  </property>
  <property fmtid="{D5CDD505-2E9C-101B-9397-08002B2CF9AE}" pid="3" name="MSIP_Label_9052753f-f27f-4308-b0ca-90b591d58f16_SiteId">
    <vt:lpwstr>f93616dd-45a6-40c8-9e29-adab2fb5f25c</vt:lpwstr>
  </property>
  <property fmtid="{D5CDD505-2E9C-101B-9397-08002B2CF9AE}" pid="4" name="MSIP_Label_9052753f-f27f-4308-b0ca-90b591d58f16_Ref">
    <vt:lpwstr>https://api.informationprotection.azure.com/api/f93616dd-45a6-40c8-9e29-adab2fb5f25c</vt:lpwstr>
  </property>
  <property fmtid="{D5CDD505-2E9C-101B-9397-08002B2CF9AE}" pid="5" name="MSIP_Label_9052753f-f27f-4308-b0ca-90b591d58f16_Owner">
    <vt:lpwstr>paul.bowley@serco.com</vt:lpwstr>
  </property>
  <property fmtid="{D5CDD505-2E9C-101B-9397-08002B2CF9AE}" pid="6" name="MSIP_Label_9052753f-f27f-4308-b0ca-90b591d58f16_SetDate">
    <vt:lpwstr>2018-10-15T15:15:14.6506981+01:00</vt:lpwstr>
  </property>
  <property fmtid="{D5CDD505-2E9C-101B-9397-08002B2CF9AE}" pid="7" name="MSIP_Label_9052753f-f27f-4308-b0ca-90b591d58f16_Name">
    <vt:lpwstr>SB</vt:lpwstr>
  </property>
  <property fmtid="{D5CDD505-2E9C-101B-9397-08002B2CF9AE}" pid="8" name="MSIP_Label_9052753f-f27f-4308-b0ca-90b591d58f16_Application">
    <vt:lpwstr>Microsoft Azure Information Protection</vt:lpwstr>
  </property>
  <property fmtid="{D5CDD505-2E9C-101B-9397-08002B2CF9AE}" pid="9" name="MSIP_Label_9052753f-f27f-4308-b0ca-90b591d58f16_Extended_MSFT_Method">
    <vt:lpwstr>Manual</vt:lpwstr>
  </property>
  <property fmtid="{D5CDD505-2E9C-101B-9397-08002B2CF9AE}" pid="10" name="MSIP_Label_d6fb369a-307f-449b-a188-56348c6f1760_Enabled">
    <vt:lpwstr>True</vt:lpwstr>
  </property>
  <property fmtid="{D5CDD505-2E9C-101B-9397-08002B2CF9AE}" pid="11" name="MSIP_Label_d6fb369a-307f-449b-a188-56348c6f1760_SiteId">
    <vt:lpwstr>f93616dd-45a6-40c8-9e29-adab2fb5f25c</vt:lpwstr>
  </property>
  <property fmtid="{D5CDD505-2E9C-101B-9397-08002B2CF9AE}" pid="12" name="MSIP_Label_d6fb369a-307f-449b-a188-56348c6f1760_Ref">
    <vt:lpwstr>https://api.informationprotection.azure.com/api/f93616dd-45a6-40c8-9e29-adab2fb5f25c</vt:lpwstr>
  </property>
  <property fmtid="{D5CDD505-2E9C-101B-9397-08002B2CF9AE}" pid="13" name="MSIP_Label_d6fb369a-307f-449b-a188-56348c6f1760_Owner">
    <vt:lpwstr>paul.bowley@serco.com</vt:lpwstr>
  </property>
  <property fmtid="{D5CDD505-2E9C-101B-9397-08002B2CF9AE}" pid="14" name="MSIP_Label_d6fb369a-307f-449b-a188-56348c6f1760_SetDate">
    <vt:lpwstr>2018-10-15T15:15:14.6506981+01:00</vt:lpwstr>
  </property>
  <property fmtid="{D5CDD505-2E9C-101B-9397-08002B2CF9AE}" pid="15" name="MSIP_Label_d6fb369a-307f-449b-a188-56348c6f1760_Name">
    <vt:lpwstr>Serco Business</vt:lpwstr>
  </property>
  <property fmtid="{D5CDD505-2E9C-101B-9397-08002B2CF9AE}" pid="16" name="MSIP_Label_d6fb369a-307f-449b-a188-56348c6f1760_Application">
    <vt:lpwstr>Microsoft Azure Information Protection</vt:lpwstr>
  </property>
  <property fmtid="{D5CDD505-2E9C-101B-9397-08002B2CF9AE}" pid="17" name="MSIP_Label_d6fb369a-307f-449b-a188-56348c6f1760_Extended_MSFT_Method">
    <vt:lpwstr>Manual</vt:lpwstr>
  </property>
  <property fmtid="{D5CDD505-2E9C-101B-9397-08002B2CF9AE}" pid="18" name="MSIP_Label_d6fb369a-307f-449b-a188-56348c6f1760_Parent">
    <vt:lpwstr>9052753f-f27f-4308-b0ca-90b591d58f16</vt:lpwstr>
  </property>
  <property fmtid="{D5CDD505-2E9C-101B-9397-08002B2CF9AE}" pid="19" name="Sensitivity">
    <vt:lpwstr>SB Serco Business</vt:lpwstr>
  </property>
</Properties>
</file>